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793107\Documents\Website Folder\temp\CurriculumCoverage\Gr7-9_T4_CurriculumCoverageTool_2022\"/>
    </mc:Choice>
  </mc:AlternateContent>
  <xr:revisionPtr revIDLastSave="0" documentId="8_{E35AD6F3-DD81-4726-9C4A-4F492A752C38}" xr6:coauthVersionLast="47" xr6:coauthVersionMax="47" xr10:uidLastSave="{00000000-0000-0000-0000-000000000000}"/>
  <bookViews>
    <workbookView xWindow="180" yWindow="390" windowWidth="20310" windowHeight="10890" xr2:uid="{00000000-000D-0000-FFFF-FFFF00000000}"/>
  </bookViews>
  <sheets>
    <sheet name=" Gr8 T4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7" l="1"/>
  <c r="F19" i="7"/>
  <c r="F20" i="7"/>
  <c r="F21" i="7"/>
  <c r="F22" i="7"/>
  <c r="F23" i="7"/>
  <c r="E18" i="7"/>
  <c r="E19" i="7"/>
  <c r="E20" i="7"/>
  <c r="E21" i="7"/>
  <c r="E22" i="7"/>
  <c r="E23" i="7"/>
  <c r="F17" i="7"/>
  <c r="E17" i="7"/>
  <c r="F14" i="7"/>
  <c r="F15" i="7"/>
  <c r="E14" i="7"/>
  <c r="E15" i="7"/>
  <c r="F13" i="7"/>
  <c r="E13" i="7"/>
  <c r="F9" i="7"/>
  <c r="F10" i="7"/>
  <c r="F11" i="7"/>
  <c r="E9" i="7"/>
  <c r="E10" i="7"/>
  <c r="E11" i="7"/>
  <c r="F8" i="7"/>
  <c r="E8" i="7"/>
  <c r="F6" i="7"/>
  <c r="E6" i="7"/>
  <c r="F5" i="7"/>
  <c r="E5" i="7"/>
  <c r="E16" i="7"/>
  <c r="E25" i="7"/>
  <c r="C26" i="7" s="1"/>
  <c r="E26" i="7"/>
  <c r="F3" i="7"/>
</calcChain>
</file>

<file path=xl/sharedStrings.xml><?xml version="1.0" encoding="utf-8"?>
<sst xmlns="http://schemas.openxmlformats.org/spreadsheetml/2006/main" count="31" uniqueCount="31">
  <si>
    <t xml:space="preserve">Tick </t>
  </si>
  <si>
    <t>TRUE=DONE
FALSE=NotDone</t>
  </si>
  <si>
    <t>Actual Curriculum
Coverage</t>
  </si>
  <si>
    <t>Expected Coverage</t>
  </si>
  <si>
    <t>REVISION</t>
  </si>
  <si>
    <t>Total number of sub topic to be covered</t>
  </si>
  <si>
    <t>Actual Curriculum coverage per term out of  25%</t>
  </si>
  <si>
    <t>Total No of Sub 
Topic covered</t>
  </si>
  <si>
    <t>Gr8 ATP Term 4 (with Curriculum Coverage Calculator)</t>
  </si>
  <si>
    <t xml:space="preserve"> Grade 8 ATP with Curriculum Coverage (Term 4) </t>
  </si>
  <si>
    <t>GRAPHS   (8 hours)</t>
  </si>
  <si>
    <t>Analyse and interpret global graphs of problem situations, with special focus on the following trends and features:</t>
  </si>
  <si>
    <t>‒linear or non-linear</t>
  </si>
  <si>
    <t>‒constant, increasing or decreasing</t>
  </si>
  <si>
    <t>Analyse and interpret global graphs of problem
situations, with a special focus on the following trends and features:</t>
  </si>
  <si>
    <t>‒maximum or minimum</t>
  </si>
  <si>
    <t xml:space="preserve">‒discrete or continuous </t>
  </si>
  <si>
    <t>Draw global graphs from given descriptions of a problem situation</t>
  </si>
  <si>
    <t>Use tables or ordered pairs to plot points and draw graphs on the Cartesian plane</t>
  </si>
  <si>
    <t>Investigate the relationship between the lengths of the sides of a right-angled triangle to develop the Theorem of Pythagoras</t>
  </si>
  <si>
    <t xml:space="preserve">Determine whether a triangle is right-angled triangle or not if the lengths of the three sides of the triangle is known </t>
  </si>
  <si>
    <t>Use the Theorem of Pythagoras to calculate the missing length in a right-angled triangle, leaving irrational answers in surd form.</t>
  </si>
  <si>
    <t>AREA AND PERIMETER OF 2-D SHAPES  (9 hours)</t>
  </si>
  <si>
    <t>Use appropriate formulae to calculate perimeter and area of: circles</t>
  </si>
  <si>
    <t>Calculate the areas of polygons, to at least 2 decimal places, by decomposing them into rectangles and/or triangles</t>
  </si>
  <si>
    <t>Use and describe the relationship between the radius, diameter and circumference of a circle in calculations</t>
  </si>
  <si>
    <t>Use and describe the relationship between the radius and area of a circle in calculations</t>
  </si>
  <si>
    <t>Solve problems, with or without a calculator, involving perimeter and area of polygons and circles to at least 2 decimal places</t>
  </si>
  <si>
    <t>Use and describe the meaning of the irrational number Pi (π) in calculations involving circles</t>
  </si>
  <si>
    <t>Use and convert between  appropriate SI units, including: mm2 ↔ cm2 ↔ m2 ↔ km2</t>
  </si>
  <si>
    <t>THEOREM OF PYTHAGORAS  (9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</si>
</sst>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textRotation="90" wrapText="1"/>
    </xf>
    <xf numFmtId="0" fontId="2" fillId="3" borderId="7" xfId="0" applyFont="1" applyFill="1" applyBorder="1" applyAlignment="1">
      <alignment textRotation="90" wrapText="1"/>
    </xf>
    <xf numFmtId="0" fontId="2" fillId="3" borderId="6" xfId="0" applyFont="1" applyFill="1" applyBorder="1" applyAlignment="1">
      <alignment textRotation="90" wrapText="1"/>
    </xf>
    <xf numFmtId="0" fontId="0" fillId="4" borderId="0" xfId="0" applyFill="1"/>
    <xf numFmtId="164" fontId="3" fillId="0" borderId="13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0" fillId="5" borderId="11" xfId="0" applyFill="1" applyBorder="1"/>
    <xf numFmtId="0" fontId="4" fillId="5" borderId="3" xfId="0" applyFont="1" applyFill="1" applyBorder="1" applyAlignment="1">
      <alignment horizontal="center"/>
    </xf>
    <xf numFmtId="164" fontId="4" fillId="5" borderId="11" xfId="0" applyNumberFormat="1" applyFont="1" applyFill="1" applyBorder="1" applyAlignment="1">
      <alignment horizontal="center"/>
    </xf>
    <xf numFmtId="0" fontId="0" fillId="5" borderId="3" xfId="0" applyFill="1" applyBorder="1"/>
    <xf numFmtId="0" fontId="4" fillId="6" borderId="15" xfId="0" applyFont="1" applyFill="1" applyBorder="1" applyAlignment="1">
      <alignment horizontal="center"/>
    </xf>
    <xf numFmtId="0" fontId="0" fillId="6" borderId="16" xfId="0" applyFill="1" applyBorder="1"/>
    <xf numFmtId="164" fontId="0" fillId="6" borderId="17" xfId="0" applyNumberFormat="1" applyFill="1" applyBorder="1"/>
    <xf numFmtId="0" fontId="0" fillId="6" borderId="18" xfId="0" applyFill="1" applyBorder="1" applyAlignment="1">
      <alignment vertical="center" wrapText="1"/>
    </xf>
    <xf numFmtId="0" fontId="0" fillId="6" borderId="0" xfId="0" applyFill="1"/>
    <xf numFmtId="0" fontId="0" fillId="6" borderId="19" xfId="0" applyFill="1" applyBorder="1"/>
    <xf numFmtId="164" fontId="3" fillId="6" borderId="20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0" fillId="4" borderId="19" xfId="0" applyFill="1" applyBorder="1"/>
    <xf numFmtId="0" fontId="0" fillId="7" borderId="0" xfId="0" applyFill="1" applyAlignment="1">
      <alignment vertical="center" wrapText="1"/>
    </xf>
    <xf numFmtId="0" fontId="0" fillId="7" borderId="0" xfId="0" applyFill="1"/>
    <xf numFmtId="0" fontId="0" fillId="7" borderId="8" xfId="0" applyFill="1" applyBorder="1"/>
    <xf numFmtId="0" fontId="0" fillId="7" borderId="20" xfId="0" applyFill="1" applyBorder="1"/>
    <xf numFmtId="164" fontId="0" fillId="7" borderId="20" xfId="0" applyNumberFormat="1" applyFill="1" applyBorder="1"/>
    <xf numFmtId="0" fontId="0" fillId="4" borderId="16" xfId="0" applyFill="1" applyBorder="1"/>
    <xf numFmtId="0" fontId="0" fillId="0" borderId="0" xfId="0" applyAlignment="1">
      <alignment wrapText="1"/>
    </xf>
    <xf numFmtId="0" fontId="0" fillId="4" borderId="8" xfId="0" applyFill="1" applyBorder="1"/>
    <xf numFmtId="164" fontId="0" fillId="6" borderId="21" xfId="0" applyNumberFormat="1" applyFill="1" applyBorder="1"/>
    <xf numFmtId="164" fontId="0" fillId="7" borderId="21" xfId="0" applyNumberFormat="1" applyFill="1" applyBorder="1"/>
    <xf numFmtId="0" fontId="0" fillId="4" borderId="0" xfId="0" applyFill="1" applyAlignment="1">
      <alignment horizontal="left" wrapText="1"/>
    </xf>
    <xf numFmtId="0" fontId="5" fillId="7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5" fillId="8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4" fillId="7" borderId="9" xfId="0" applyFont="1" applyFill="1" applyBorder="1"/>
    <xf numFmtId="0" fontId="4" fillId="7" borderId="10" xfId="0" applyFont="1" applyFill="1" applyBorder="1"/>
    <xf numFmtId="0" fontId="4" fillId="5" borderId="7" xfId="0" applyFont="1" applyFill="1" applyBorder="1" applyAlignment="1">
      <alignment horizontal="center" wrapText="1"/>
    </xf>
    <xf numFmtId="0" fontId="0" fillId="5" borderId="7" xfId="0" applyFill="1" applyBorder="1" applyAlignment="1">
      <alignment horizontal="center"/>
    </xf>
    <xf numFmtId="0" fontId="4" fillId="5" borderId="14" xfId="0" applyFont="1" applyFill="1" applyBorder="1" applyAlignment="1">
      <alignment horizontal="center" wrapText="1"/>
    </xf>
    <xf numFmtId="0" fontId="0" fillId="5" borderId="14" xfId="0" applyFill="1" applyBorder="1" applyAlignment="1">
      <alignment horizontal="center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3">
    <dxf>
      <numFmt numFmtId="164" formatCode="0.0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D$5" lockText="1" noThreeD="1"/>
</file>

<file path=xl/ctrlProps/ctrlProp10.xml><?xml version="1.0" encoding="utf-8"?>
<formControlPr xmlns="http://schemas.microsoft.com/office/spreadsheetml/2009/9/main" objectType="CheckBox" checked="Checked" fmlaLink="$D$17" lockText="1" noThreeD="1"/>
</file>

<file path=xl/ctrlProps/ctrlProp11.xml><?xml version="1.0" encoding="utf-8"?>
<formControlPr xmlns="http://schemas.microsoft.com/office/spreadsheetml/2009/9/main" objectType="CheckBox" checked="Checked" fmlaLink="$D$18" lockText="1" noThreeD="1"/>
</file>

<file path=xl/ctrlProps/ctrlProp12.xml><?xml version="1.0" encoding="utf-8"?>
<formControlPr xmlns="http://schemas.microsoft.com/office/spreadsheetml/2009/9/main" objectType="CheckBox" checked="Checked" fmlaLink="$D$19" lockText="1" noThreeD="1"/>
</file>

<file path=xl/ctrlProps/ctrlProp13.xml><?xml version="1.0" encoding="utf-8"?>
<formControlPr xmlns="http://schemas.microsoft.com/office/spreadsheetml/2009/9/main" objectType="CheckBox" checked="Checked" fmlaLink="$D$20" lockText="1" noThreeD="1"/>
</file>

<file path=xl/ctrlProps/ctrlProp14.xml><?xml version="1.0" encoding="utf-8"?>
<formControlPr xmlns="http://schemas.microsoft.com/office/spreadsheetml/2009/9/main" objectType="CheckBox" checked="Checked" fmlaLink="$D$21" lockText="1" noThreeD="1"/>
</file>

<file path=xl/ctrlProps/ctrlProp15.xml><?xml version="1.0" encoding="utf-8"?>
<formControlPr xmlns="http://schemas.microsoft.com/office/spreadsheetml/2009/9/main" objectType="CheckBox" checked="Checked" fmlaLink="$D$22" lockText="1" noThreeD="1"/>
</file>

<file path=xl/ctrlProps/ctrlProp16.xml><?xml version="1.0" encoding="utf-8"?>
<formControlPr xmlns="http://schemas.microsoft.com/office/spreadsheetml/2009/9/main" objectType="CheckBox" checked="Checked" fmlaLink="$D$23" lockText="1" noThreeD="1"/>
</file>

<file path=xl/ctrlProps/ctrlProp2.xml><?xml version="1.0" encoding="utf-8"?>
<formControlPr xmlns="http://schemas.microsoft.com/office/spreadsheetml/2009/9/main" objectType="CheckBox" checked="Checked" fmlaLink="$D$6" lockText="1" noThreeD="1"/>
</file>

<file path=xl/ctrlProps/ctrlProp3.xml><?xml version="1.0" encoding="utf-8"?>
<formControlPr xmlns="http://schemas.microsoft.com/office/spreadsheetml/2009/9/main" objectType="CheckBox" checked="Checked" fmlaLink="$D$8" lockText="1" noThreeD="1"/>
</file>

<file path=xl/ctrlProps/ctrlProp4.xml><?xml version="1.0" encoding="utf-8"?>
<formControlPr xmlns="http://schemas.microsoft.com/office/spreadsheetml/2009/9/main" objectType="CheckBox" checked="Checked" fmlaLink="$D$9" lockText="1" noThreeD="1"/>
</file>

<file path=xl/ctrlProps/ctrlProp5.xml><?xml version="1.0" encoding="utf-8"?>
<formControlPr xmlns="http://schemas.microsoft.com/office/spreadsheetml/2009/9/main" objectType="CheckBox" checked="Checked" fmlaLink="$D$10" lockText="1" noThreeD="1"/>
</file>

<file path=xl/ctrlProps/ctrlProp6.xml><?xml version="1.0" encoding="utf-8"?>
<formControlPr xmlns="http://schemas.microsoft.com/office/spreadsheetml/2009/9/main" objectType="CheckBox" checked="Checked" fmlaLink="$D$11" lockText="1" noThreeD="1"/>
</file>

<file path=xl/ctrlProps/ctrlProp7.xml><?xml version="1.0" encoding="utf-8"?>
<formControlPr xmlns="http://schemas.microsoft.com/office/spreadsheetml/2009/9/main" objectType="CheckBox" checked="Checked" fmlaLink="$D$13" lockText="1" noThreeD="1"/>
</file>

<file path=xl/ctrlProps/ctrlProp8.xml><?xml version="1.0" encoding="utf-8"?>
<formControlPr xmlns="http://schemas.microsoft.com/office/spreadsheetml/2009/9/main" objectType="CheckBox" checked="Checked" fmlaLink="$D$14" lockText="1" noThreeD="1"/>
</file>

<file path=xl/ctrlProps/ctrlProp9.xml><?xml version="1.0" encoding="utf-8"?>
<formControlPr xmlns="http://schemas.microsoft.com/office/spreadsheetml/2009/9/main" objectType="CheckBox" checked="Checked" fmlaLink="$D$1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</xdr:row>
          <xdr:rowOff>0</xdr:rowOff>
        </xdr:from>
        <xdr:to>
          <xdr:col>4</xdr:col>
          <xdr:colOff>85725</xdr:colOff>
          <xdr:row>5</xdr:row>
          <xdr:rowOff>28575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</xdr:row>
          <xdr:rowOff>180975</xdr:rowOff>
        </xdr:from>
        <xdr:to>
          <xdr:col>4</xdr:col>
          <xdr:colOff>85725</xdr:colOff>
          <xdr:row>6</xdr:row>
          <xdr:rowOff>19050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7</xdr:row>
          <xdr:rowOff>0</xdr:rowOff>
        </xdr:from>
        <xdr:to>
          <xdr:col>4</xdr:col>
          <xdr:colOff>76200</xdr:colOff>
          <xdr:row>8</xdr:row>
          <xdr:rowOff>28575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0</xdr:rowOff>
        </xdr:from>
        <xdr:to>
          <xdr:col>4</xdr:col>
          <xdr:colOff>85725</xdr:colOff>
          <xdr:row>9</xdr:row>
          <xdr:rowOff>28575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0</xdr:rowOff>
        </xdr:from>
        <xdr:to>
          <xdr:col>4</xdr:col>
          <xdr:colOff>85725</xdr:colOff>
          <xdr:row>10</xdr:row>
          <xdr:rowOff>28575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10</xdr:row>
          <xdr:rowOff>0</xdr:rowOff>
        </xdr:from>
        <xdr:to>
          <xdr:col>4</xdr:col>
          <xdr:colOff>85725</xdr:colOff>
          <xdr:row>10</xdr:row>
          <xdr:rowOff>219075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9525</xdr:rowOff>
        </xdr:from>
        <xdr:to>
          <xdr:col>4</xdr:col>
          <xdr:colOff>85725</xdr:colOff>
          <xdr:row>12</xdr:row>
          <xdr:rowOff>228600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13</xdr:row>
          <xdr:rowOff>0</xdr:rowOff>
        </xdr:from>
        <xdr:to>
          <xdr:col>4</xdr:col>
          <xdr:colOff>85725</xdr:colOff>
          <xdr:row>13</xdr:row>
          <xdr:rowOff>219075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14</xdr:row>
          <xdr:rowOff>0</xdr:rowOff>
        </xdr:from>
        <xdr:to>
          <xdr:col>4</xdr:col>
          <xdr:colOff>85725</xdr:colOff>
          <xdr:row>14</xdr:row>
          <xdr:rowOff>219075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16</xdr:row>
          <xdr:rowOff>0</xdr:rowOff>
        </xdr:from>
        <xdr:to>
          <xdr:col>4</xdr:col>
          <xdr:colOff>85725</xdr:colOff>
          <xdr:row>17</xdr:row>
          <xdr:rowOff>28575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17</xdr:row>
          <xdr:rowOff>0</xdr:rowOff>
        </xdr:from>
        <xdr:to>
          <xdr:col>4</xdr:col>
          <xdr:colOff>85725</xdr:colOff>
          <xdr:row>17</xdr:row>
          <xdr:rowOff>219075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18</xdr:row>
          <xdr:rowOff>0</xdr:rowOff>
        </xdr:from>
        <xdr:to>
          <xdr:col>4</xdr:col>
          <xdr:colOff>85725</xdr:colOff>
          <xdr:row>18</xdr:row>
          <xdr:rowOff>219075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19</xdr:row>
          <xdr:rowOff>0</xdr:rowOff>
        </xdr:from>
        <xdr:to>
          <xdr:col>4</xdr:col>
          <xdr:colOff>85725</xdr:colOff>
          <xdr:row>19</xdr:row>
          <xdr:rowOff>219075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0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20</xdr:row>
          <xdr:rowOff>0</xdr:rowOff>
        </xdr:from>
        <xdr:to>
          <xdr:col>4</xdr:col>
          <xdr:colOff>85725</xdr:colOff>
          <xdr:row>20</xdr:row>
          <xdr:rowOff>219075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0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0</xdr:rowOff>
        </xdr:from>
        <xdr:to>
          <xdr:col>4</xdr:col>
          <xdr:colOff>85725</xdr:colOff>
          <xdr:row>21</xdr:row>
          <xdr:rowOff>219075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0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0</xdr:rowOff>
        </xdr:from>
        <xdr:to>
          <xdr:col>4</xdr:col>
          <xdr:colOff>85725</xdr:colOff>
          <xdr:row>22</xdr:row>
          <xdr:rowOff>219075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0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88A547-D2DF-4CF0-9F97-497568AF4C6D}" name="Table35" displayName="Table35" ref="B2:F26" totalsRowShown="0" headerRowDxfId="2">
  <autoFilter ref="B2:F2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sortState xmlns:xlrd2="http://schemas.microsoft.com/office/spreadsheetml/2017/richdata2" ref="B3:F27">
    <sortCondition ref="B2:B27"/>
  </sortState>
  <tableColumns count="5">
    <tableColumn id="1" xr3:uid="{747F3754-A986-4F7B-8D79-F1F6C869FF33}" name=" Grade 8 ATP with Curriculum Coverage (Term 4) "/>
    <tableColumn id="2" xr3:uid="{F723DBF6-1423-4106-BEDA-A4624DBFA149}" name="Tick "/>
    <tableColumn id="3" xr3:uid="{E60A8A18-7C25-41FD-8253-D6A353815316}" name="TRUE=DONE_x000a_FALSE=NotDone"/>
    <tableColumn id="4" xr3:uid="{7C15A5E9-D410-4BA4-B375-59DC972F5D71}" name="Actual Curriculum_x000a_Coverage" dataDxfId="1">
      <calculatedColumnFormula>COUNTIF($D1:D$5,TRUE)</calculatedColumnFormula>
    </tableColumn>
    <tableColumn id="5" xr3:uid="{B959F130-B6F1-439B-9361-0B7270B8C9D9}" name="Expected Coverage" dataDxfId="0">
      <calculatedColumnFormula>IF(E2 = TRUE,COUNTIF($D2:E$11,TRUE)/35*25,"")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2FF7C-F694-4653-9D75-5E909B4D01F9}">
  <sheetPr codeName="Sheet4"/>
  <dimension ref="B1:K32"/>
  <sheetViews>
    <sheetView tabSelected="1" topLeftCell="A18" workbookViewId="0">
      <selection activeCell="H22" sqref="H22"/>
    </sheetView>
  </sheetViews>
  <sheetFormatPr defaultRowHeight="15" x14ac:dyDescent="0.25"/>
  <cols>
    <col min="2" max="2" width="69.5703125" customWidth="1"/>
    <col min="3" max="3" width="4.42578125" bestFit="1" customWidth="1"/>
    <col min="4" max="4" width="7.85546875" hidden="1" customWidth="1"/>
    <col min="5" max="5" width="8" customWidth="1"/>
    <col min="6" max="6" width="7.7109375" customWidth="1"/>
  </cols>
  <sheetData>
    <row r="1" spans="2:6" ht="16.5" thickBot="1" x14ac:dyDescent="0.3">
      <c r="B1" s="45" t="s">
        <v>8</v>
      </c>
      <c r="C1" s="46"/>
      <c r="D1" s="46"/>
      <c r="E1" s="46"/>
      <c r="F1" s="47"/>
    </row>
    <row r="2" spans="2:6" ht="91.5" customHeight="1" x14ac:dyDescent="0.25">
      <c r="B2" s="1" t="s">
        <v>9</v>
      </c>
      <c r="C2" s="2" t="s">
        <v>0</v>
      </c>
      <c r="D2" s="3" t="s">
        <v>1</v>
      </c>
      <c r="E2" s="4" t="s">
        <v>2</v>
      </c>
      <c r="F2" s="5" t="s">
        <v>3</v>
      </c>
    </row>
    <row r="3" spans="2:6" x14ac:dyDescent="0.25">
      <c r="B3" s="13" t="s">
        <v>10</v>
      </c>
      <c r="C3" s="14"/>
      <c r="D3" s="14"/>
      <c r="E3" s="14"/>
      <c r="F3" s="15" t="str">
        <f>IF(E2 = TRUE,COUNTIF($D2:E$11,TRUE)/35*25,"")</f>
        <v/>
      </c>
    </row>
    <row r="4" spans="2:6" ht="30" x14ac:dyDescent="0.25">
      <c r="B4" s="16" t="s">
        <v>11</v>
      </c>
      <c r="C4" s="17"/>
      <c r="D4" s="18"/>
      <c r="E4" s="18"/>
      <c r="F4" s="19"/>
    </row>
    <row r="5" spans="2:6" x14ac:dyDescent="0.25">
      <c r="B5" s="20" t="s">
        <v>12</v>
      </c>
      <c r="C5" s="6"/>
      <c r="D5" s="21" t="b">
        <v>1</v>
      </c>
      <c r="E5" s="8">
        <f>IF(D5 = TRUE,COUNTIF($D$5:D5,TRUE)/16*25," ")</f>
        <v>1.5625</v>
      </c>
      <c r="F5" s="7">
        <f>COUNTA($D$5:D5)/16*25</f>
        <v>1.5625</v>
      </c>
    </row>
    <row r="6" spans="2:6" x14ac:dyDescent="0.25">
      <c r="B6" s="20" t="s">
        <v>13</v>
      </c>
      <c r="C6" s="6"/>
      <c r="D6" s="21" t="b">
        <v>1</v>
      </c>
      <c r="E6" s="8">
        <f>IF(D6 = TRUE,COUNTIF($D$5:D6,TRUE)/16*25," ")</f>
        <v>3.125</v>
      </c>
      <c r="F6" s="7">
        <f>COUNTA($D$5:D6)/16*25</f>
        <v>3.125</v>
      </c>
    </row>
    <row r="7" spans="2:6" ht="30" x14ac:dyDescent="0.25">
      <c r="B7" s="22" t="s">
        <v>14</v>
      </c>
      <c r="C7" s="23"/>
      <c r="D7" s="24"/>
      <c r="E7" s="25"/>
      <c r="F7" s="26"/>
    </row>
    <row r="8" spans="2:6" x14ac:dyDescent="0.25">
      <c r="B8" s="20" t="s">
        <v>15</v>
      </c>
      <c r="C8" s="6"/>
      <c r="D8" s="27" t="b">
        <v>1</v>
      </c>
      <c r="E8" s="8">
        <f>IF(D8 = TRUE,COUNTIF($D$5:D8,TRUE)/16*25," ")</f>
        <v>4.6875</v>
      </c>
      <c r="F8" s="7">
        <f>COUNTA($D$5:D8)/16*25</f>
        <v>4.6875</v>
      </c>
    </row>
    <row r="9" spans="2:6" x14ac:dyDescent="0.25">
      <c r="B9" s="20" t="s">
        <v>16</v>
      </c>
      <c r="C9" s="6"/>
      <c r="D9" s="27" t="b">
        <v>1</v>
      </c>
      <c r="E9" s="8">
        <f>IF(D9 = TRUE,COUNTIF($D$5:D9,TRUE)/16*25," ")</f>
        <v>6.25</v>
      </c>
      <c r="F9" s="7">
        <f>COUNTA($D$5:D9)/16*25</f>
        <v>6.25</v>
      </c>
    </row>
    <row r="10" spans="2:6" x14ac:dyDescent="0.25">
      <c r="B10" s="28" t="s">
        <v>17</v>
      </c>
      <c r="C10" s="27"/>
      <c r="D10" s="27" t="b">
        <v>1</v>
      </c>
      <c r="E10" s="8">
        <f>IF(D10 = TRUE,COUNTIF($D$5:D10,TRUE)/16*25," ")</f>
        <v>7.8125</v>
      </c>
      <c r="F10" s="7">
        <f>COUNTA($D$5:D10)/16*25</f>
        <v>7.8125</v>
      </c>
    </row>
    <row r="11" spans="2:6" ht="30" x14ac:dyDescent="0.25">
      <c r="B11" s="20" t="s">
        <v>18</v>
      </c>
      <c r="C11" s="6"/>
      <c r="D11" s="29" t="b">
        <v>1</v>
      </c>
      <c r="E11" s="8">
        <f>IF(D11 = TRUE,COUNTIF($D$5:D11,TRUE)/16*25," ")</f>
        <v>9.375</v>
      </c>
      <c r="F11" s="7">
        <f>COUNTA($D$5:D11)/16*25</f>
        <v>9.375</v>
      </c>
    </row>
    <row r="12" spans="2:6" x14ac:dyDescent="0.25">
      <c r="B12" s="33" t="s">
        <v>30</v>
      </c>
      <c r="C12" s="23"/>
      <c r="D12" s="23"/>
      <c r="E12" s="23"/>
      <c r="F12" s="31"/>
    </row>
    <row r="13" spans="2:6" ht="30" x14ac:dyDescent="0.25">
      <c r="B13" s="34" t="s">
        <v>19</v>
      </c>
      <c r="C13" s="6"/>
      <c r="D13" s="6" t="b">
        <v>1</v>
      </c>
      <c r="E13" s="8">
        <f>IF(D13 = TRUE,COUNTIF($D$5:D13,TRUE)/16*25," ")</f>
        <v>10.9375</v>
      </c>
      <c r="F13" s="7">
        <f>COUNTA($D$5:D13)/16*25</f>
        <v>10.9375</v>
      </c>
    </row>
    <row r="14" spans="2:6" ht="30" x14ac:dyDescent="0.25">
      <c r="B14" s="34" t="s">
        <v>20</v>
      </c>
      <c r="C14" s="6"/>
      <c r="D14" s="6" t="b">
        <v>1</v>
      </c>
      <c r="E14" s="8">
        <f>IF(D14 = TRUE,COUNTIF($D$5:D14,TRUE)/16*25," ")</f>
        <v>12.5</v>
      </c>
      <c r="F14" s="7">
        <f>COUNTA($D$5:D14)/16*25</f>
        <v>12.5</v>
      </c>
    </row>
    <row r="15" spans="2:6" ht="30" x14ac:dyDescent="0.25">
      <c r="B15" s="35" t="s">
        <v>21</v>
      </c>
      <c r="C15" s="6"/>
      <c r="D15" s="6" t="b">
        <v>1</v>
      </c>
      <c r="E15" s="8">
        <f>IF(D15 = TRUE,COUNTIF($D$5:D15,TRUE)/16*25," ")</f>
        <v>14.0625</v>
      </c>
      <c r="F15" s="7">
        <f>COUNTA($D$5:D15)/16*25</f>
        <v>14.0625</v>
      </c>
    </row>
    <row r="16" spans="2:6" ht="42.75" customHeight="1" x14ac:dyDescent="0.25">
      <c r="B16" s="36" t="s">
        <v>22</v>
      </c>
      <c r="C16" s="17"/>
      <c r="D16" s="17"/>
      <c r="E16" s="17">
        <f>COUNTIF($D$5:D14,TRUE)</f>
        <v>8</v>
      </c>
      <c r="F16" s="30"/>
    </row>
    <row r="17" spans="2:11" x14ac:dyDescent="0.25">
      <c r="B17" s="34" t="s">
        <v>23</v>
      </c>
      <c r="C17" s="6"/>
      <c r="D17" s="6" t="b">
        <v>1</v>
      </c>
      <c r="E17" s="8">
        <f>IF(D17 = TRUE,COUNTIF($D$5:D17,TRUE)/16*25," ")</f>
        <v>15.625</v>
      </c>
      <c r="F17" s="7">
        <f>COUNTA($D$5:D17)/16*25</f>
        <v>15.625</v>
      </c>
    </row>
    <row r="18" spans="2:11" ht="30" x14ac:dyDescent="0.25">
      <c r="B18" s="34" t="s">
        <v>24</v>
      </c>
      <c r="C18" s="6"/>
      <c r="D18" s="6" t="b">
        <v>1</v>
      </c>
      <c r="E18" s="8">
        <f>IF(D18 = TRUE,COUNTIF($D$5:D18,TRUE)/16*25," ")</f>
        <v>17.1875</v>
      </c>
      <c r="F18" s="7">
        <f>COUNTA($D$5:D18)/16*25</f>
        <v>17.1875</v>
      </c>
      <c r="K18" s="44"/>
    </row>
    <row r="19" spans="2:11" ht="30" x14ac:dyDescent="0.25">
      <c r="B19" s="34" t="s">
        <v>25</v>
      </c>
      <c r="C19" s="6"/>
      <c r="D19" s="6" t="b">
        <v>1</v>
      </c>
      <c r="E19" s="8">
        <f>IF(D19 = TRUE,COUNTIF($D$5:D19,TRUE)/16*25," ")</f>
        <v>18.75</v>
      </c>
      <c r="F19" s="7">
        <f>COUNTA($D$5:D19)/16*25</f>
        <v>18.75</v>
      </c>
    </row>
    <row r="20" spans="2:11" ht="30" x14ac:dyDescent="0.25">
      <c r="B20" s="34" t="s">
        <v>26</v>
      </c>
      <c r="C20" s="6"/>
      <c r="D20" s="6" t="b">
        <v>1</v>
      </c>
      <c r="E20" s="8">
        <f>IF(D20 = TRUE,COUNTIF($D$5:D20,TRUE)/16*25," ")</f>
        <v>20.3125</v>
      </c>
      <c r="F20" s="7">
        <f>COUNTA($D$5:D20)/16*25</f>
        <v>20.3125</v>
      </c>
    </row>
    <row r="21" spans="2:11" ht="30" x14ac:dyDescent="0.25">
      <c r="B21" s="32" t="s">
        <v>27</v>
      </c>
      <c r="C21" s="6"/>
      <c r="D21" s="6" t="b">
        <v>1</v>
      </c>
      <c r="E21" s="8">
        <f>IF(D21 = TRUE,COUNTIF($D$5:D21,TRUE)/16*25," ")</f>
        <v>21.875</v>
      </c>
      <c r="F21" s="7">
        <f>COUNTA($D$5:D21)/16*25</f>
        <v>21.875</v>
      </c>
    </row>
    <row r="22" spans="2:11" ht="30" x14ac:dyDescent="0.25">
      <c r="B22" s="32" t="s">
        <v>28</v>
      </c>
      <c r="C22" s="6"/>
      <c r="D22" s="6" t="b">
        <v>1</v>
      </c>
      <c r="E22" s="8">
        <f>IF(D22 = TRUE,COUNTIF($D$5:D22,TRUE)/16*25," ")</f>
        <v>23.4375</v>
      </c>
      <c r="F22" s="7">
        <f>COUNTA($D$5:D22)/16*25</f>
        <v>23.4375</v>
      </c>
    </row>
    <row r="23" spans="2:11" ht="30" x14ac:dyDescent="0.25">
      <c r="B23" s="32" t="s">
        <v>29</v>
      </c>
      <c r="C23" s="6"/>
      <c r="D23" s="6" t="b">
        <v>1</v>
      </c>
      <c r="E23" s="8">
        <f>IF(D23 = TRUE,COUNTIF($D$5:D23,TRUE)/16*25," ")</f>
        <v>25</v>
      </c>
      <c r="F23" s="7">
        <f>COUNTA($D$5:D23)/16*25</f>
        <v>25</v>
      </c>
    </row>
    <row r="24" spans="2:11" ht="15.75" thickBot="1" x14ac:dyDescent="0.3">
      <c r="B24" s="37" t="s">
        <v>4</v>
      </c>
      <c r="C24" s="23"/>
      <c r="D24" s="23"/>
      <c r="E24" s="23"/>
      <c r="F24" s="31"/>
    </row>
    <row r="25" spans="2:11" ht="20.25" customHeight="1" thickBot="1" x14ac:dyDescent="0.3">
      <c r="B25" s="38" t="s">
        <v>5</v>
      </c>
      <c r="C25" s="10">
        <v>16</v>
      </c>
      <c r="D25" s="40" t="s">
        <v>7</v>
      </c>
      <c r="E25" s="41">
        <f>COUNTIF($D$5:D23,TRUE)</f>
        <v>16</v>
      </c>
      <c r="F25" s="12"/>
    </row>
    <row r="26" spans="2:11" ht="15.75" thickBot="1" x14ac:dyDescent="0.3">
      <c r="B26" s="39" t="s">
        <v>6</v>
      </c>
      <c r="C26" s="11">
        <f>E25/C25*25</f>
        <v>25</v>
      </c>
      <c r="D26" s="42"/>
      <c r="E26" s="43">
        <f>COUNTIF($D$5:D24,TRUE)</f>
        <v>16</v>
      </c>
      <c r="F26" s="9"/>
    </row>
    <row r="31" spans="2:11" ht="15.75" customHeight="1" x14ac:dyDescent="0.25"/>
    <row r="32" spans="2:11" ht="15.75" customHeight="1" x14ac:dyDescent="0.25"/>
  </sheetData>
  <mergeCells count="1">
    <mergeCell ref="B1:F1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4</xdr:row>
                    <xdr:rowOff>0</xdr:rowOff>
                  </from>
                  <to>
                    <xdr:col>4</xdr:col>
                    <xdr:colOff>85725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4</xdr:row>
                    <xdr:rowOff>180975</xdr:rowOff>
                  </from>
                  <to>
                    <xdr:col>4</xdr:col>
                    <xdr:colOff>85725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2</xdr:col>
                    <xdr:colOff>66675</xdr:colOff>
                    <xdr:row>7</xdr:row>
                    <xdr:rowOff>0</xdr:rowOff>
                  </from>
                  <to>
                    <xdr:col>4</xdr:col>
                    <xdr:colOff>76200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2</xdr:col>
                    <xdr:colOff>76200</xdr:colOff>
                    <xdr:row>8</xdr:row>
                    <xdr:rowOff>0</xdr:rowOff>
                  </from>
                  <to>
                    <xdr:col>4</xdr:col>
                    <xdr:colOff>85725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2</xdr:col>
                    <xdr:colOff>76200</xdr:colOff>
                    <xdr:row>9</xdr:row>
                    <xdr:rowOff>0</xdr:rowOff>
                  </from>
                  <to>
                    <xdr:col>4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2</xdr:col>
                    <xdr:colOff>76200</xdr:colOff>
                    <xdr:row>10</xdr:row>
                    <xdr:rowOff>0</xdr:rowOff>
                  </from>
                  <to>
                    <xdr:col>4</xdr:col>
                    <xdr:colOff>85725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0" name="Check Box 11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9525</xdr:rowOff>
                  </from>
                  <to>
                    <xdr:col>4</xdr:col>
                    <xdr:colOff>85725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1" name="Check Box 12">
              <controlPr defaultSize="0" autoFill="0" autoLine="0" autoPict="0">
                <anchor moveWithCells="1">
                  <from>
                    <xdr:col>2</xdr:col>
                    <xdr:colOff>76200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2" name="Check Box 13">
              <controlPr defaultSize="0" autoFill="0" autoLine="0" autoPict="0">
                <anchor moveWithCells="1">
                  <from>
                    <xdr:col>2</xdr:col>
                    <xdr:colOff>76200</xdr:colOff>
                    <xdr:row>14</xdr:row>
                    <xdr:rowOff>0</xdr:rowOff>
                  </from>
                  <to>
                    <xdr:col>4</xdr:col>
                    <xdr:colOff>85725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3" name="Check Box 14">
              <controlPr defaultSize="0" autoFill="0" autoLine="0" autoPict="0">
                <anchor moveWithCells="1">
                  <from>
                    <xdr:col>2</xdr:col>
                    <xdr:colOff>76200</xdr:colOff>
                    <xdr:row>16</xdr:row>
                    <xdr:rowOff>0</xdr:rowOff>
                  </from>
                  <to>
                    <xdr:col>4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4" name="Check Box 15">
              <controlPr defaultSize="0" autoFill="0" autoLine="0" autoPict="0">
                <anchor moveWithCells="1">
                  <from>
                    <xdr:col>2</xdr:col>
                    <xdr:colOff>76200</xdr:colOff>
                    <xdr:row>17</xdr:row>
                    <xdr:rowOff>0</xdr:rowOff>
                  </from>
                  <to>
                    <xdr:col>4</xdr:col>
                    <xdr:colOff>85725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5" name="Check Box 16">
              <controlPr defaultSize="0" autoFill="0" autoLine="0" autoPict="0">
                <anchor moveWithCells="1">
                  <from>
                    <xdr:col>2</xdr:col>
                    <xdr:colOff>76200</xdr:colOff>
                    <xdr:row>18</xdr:row>
                    <xdr:rowOff>0</xdr:rowOff>
                  </from>
                  <to>
                    <xdr:col>4</xdr:col>
                    <xdr:colOff>85725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6" name="Check Box 17">
              <controlPr defaultSize="0" autoFill="0" autoLine="0" autoPict="0">
                <anchor moveWithCells="1">
                  <from>
                    <xdr:col>2</xdr:col>
                    <xdr:colOff>76200</xdr:colOff>
                    <xdr:row>19</xdr:row>
                    <xdr:rowOff>0</xdr:rowOff>
                  </from>
                  <to>
                    <xdr:col>4</xdr:col>
                    <xdr:colOff>85725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7" name="Check Box 18">
              <controlPr defaultSize="0" autoFill="0" autoLine="0" autoPict="0">
                <anchor moveWithCells="1">
                  <from>
                    <xdr:col>2</xdr:col>
                    <xdr:colOff>76200</xdr:colOff>
                    <xdr:row>20</xdr:row>
                    <xdr:rowOff>0</xdr:rowOff>
                  </from>
                  <to>
                    <xdr:col>4</xdr:col>
                    <xdr:colOff>85725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8" name="Check Box 19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0</xdr:rowOff>
                  </from>
                  <to>
                    <xdr:col>4</xdr:col>
                    <xdr:colOff>85725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9" name="Check Box 20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0</xdr:rowOff>
                  </from>
                  <to>
                    <xdr:col>4</xdr:col>
                    <xdr:colOff>85725</xdr:colOff>
                    <xdr:row>22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tableParts count="1">
    <tablePart r:id="rId20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B816C8D-2484-4D5D-A2EA-30FE77D53FA8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B4:B6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Gr8 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Mmapula Mokakabje</dc:creator>
  <cp:lastModifiedBy>Bennet Tsotetsi (GPEDU)</cp:lastModifiedBy>
  <dcterms:created xsi:type="dcterms:W3CDTF">2021-10-06T19:23:58Z</dcterms:created>
  <dcterms:modified xsi:type="dcterms:W3CDTF">2023-10-11T11:12:35Z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59410b-0b55-437c-9fd1-1ae8c76f210f_Enabled">
    <vt:lpwstr>True</vt:lpwstr>
  </property>
  <property fmtid="{D5CDD505-2E9C-101B-9397-08002B2CF9AE}" pid="3" name="MSIP_Label_2b59410b-0b55-437c-9fd1-1ae8c76f210f_SiteId">
    <vt:lpwstr>003f7489-c006-4532-90f3-d1feadc0d1af</vt:lpwstr>
  </property>
  <property fmtid="{D5CDD505-2E9C-101B-9397-08002B2CF9AE}" pid="4" name="MSIP_Label_2b59410b-0b55-437c-9fd1-1ae8c76f210f_Owner">
    <vt:lpwstr>Bennet.Tsotetsi@gauteng.gov.za</vt:lpwstr>
  </property>
  <property fmtid="{D5CDD505-2E9C-101B-9397-08002B2CF9AE}" pid="5" name="MSIP_Label_2b59410b-0b55-437c-9fd1-1ae8c76f210f_SetDate">
    <vt:lpwstr>2021-10-14T12:25:56.1838256Z</vt:lpwstr>
  </property>
  <property fmtid="{D5CDD505-2E9C-101B-9397-08002B2CF9AE}" pid="6" name="MSIP_Label_2b59410b-0b55-437c-9fd1-1ae8c76f210f_Name">
    <vt:lpwstr>Personal</vt:lpwstr>
  </property>
  <property fmtid="{D5CDD505-2E9C-101B-9397-08002B2CF9AE}" pid="7" name="MSIP_Label_2b59410b-0b55-437c-9fd1-1ae8c76f210f_Application">
    <vt:lpwstr>Microsoft Azure Information Protection</vt:lpwstr>
  </property>
  <property fmtid="{D5CDD505-2E9C-101B-9397-08002B2CF9AE}" pid="8" name="MSIP_Label_2b59410b-0b55-437c-9fd1-1ae8c76f210f_ActionId">
    <vt:lpwstr>4a58cf2f-98ba-41d7-bd6a-5e9286673c2d</vt:lpwstr>
  </property>
  <property fmtid="{D5CDD505-2E9C-101B-9397-08002B2CF9AE}" pid="9" name="MSIP_Label_2b59410b-0b55-437c-9fd1-1ae8c76f210f_Extended_MSFT_Method">
    <vt:lpwstr>Manual</vt:lpwstr>
  </property>
  <property fmtid="{D5CDD505-2E9C-101B-9397-08002B2CF9AE}" pid="10" name="Sensitivity">
    <vt:lpwstr>Personal</vt:lpwstr>
  </property>
</Properties>
</file>